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39" i="1" l="1"/>
  <c r="D38" i="1"/>
  <c r="I38" i="1" s="1"/>
  <c r="D37" i="1"/>
  <c r="I37" i="1" s="1"/>
  <c r="D36" i="1"/>
  <c r="I36" i="1" s="1"/>
  <c r="D35" i="1"/>
  <c r="I35" i="1" s="1"/>
  <c r="D34" i="1"/>
  <c r="I34" i="1" s="1"/>
  <c r="D33" i="1"/>
  <c r="I33" i="1" s="1"/>
  <c r="D32" i="1"/>
  <c r="I32" i="1" s="1"/>
  <c r="D31" i="1"/>
  <c r="I31" i="1" s="1"/>
  <c r="D30" i="1"/>
  <c r="I30" i="1" s="1"/>
  <c r="D29" i="1"/>
  <c r="I29" i="1" s="1"/>
  <c r="D28" i="1"/>
  <c r="I28" i="1" s="1"/>
  <c r="D27" i="1"/>
  <c r="I27" i="1" s="1"/>
  <c r="D39" i="1" l="1"/>
  <c r="G9" i="1"/>
  <c r="G6" i="1"/>
  <c r="G13" i="1" l="1"/>
  <c r="G17" i="1"/>
  <c r="G10" i="1"/>
  <c r="G11" i="1"/>
  <c r="G12" i="1"/>
  <c r="G14" i="1"/>
  <c r="G15" i="1"/>
  <c r="G16" i="1"/>
  <c r="G7" i="1"/>
  <c r="G8" i="1"/>
  <c r="G18" i="1" l="1"/>
  <c r="D17" i="1"/>
  <c r="H17" i="1" s="1"/>
  <c r="I17" i="1" s="1"/>
  <c r="D16" i="1"/>
  <c r="H16" i="1" s="1"/>
  <c r="I16" i="1" s="1"/>
  <c r="D15" i="1"/>
  <c r="H15" i="1" s="1"/>
  <c r="I15" i="1" s="1"/>
  <c r="D14" i="1"/>
  <c r="H14" i="1" s="1"/>
  <c r="D13" i="1"/>
  <c r="H13" i="1" s="1"/>
  <c r="I13" i="1" s="1"/>
  <c r="D12" i="1"/>
  <c r="H12" i="1" s="1"/>
  <c r="I12" i="1" s="1"/>
  <c r="D11" i="1"/>
  <c r="H11" i="1" s="1"/>
  <c r="I11" i="1" s="1"/>
  <c r="D10" i="1"/>
  <c r="H10" i="1" s="1"/>
  <c r="D9" i="1"/>
  <c r="H9" i="1" s="1"/>
  <c r="I9" i="1" s="1"/>
  <c r="D8" i="1"/>
  <c r="D7" i="1"/>
  <c r="D6" i="1"/>
  <c r="I39" i="1"/>
  <c r="F39" i="1"/>
  <c r="F18" i="1"/>
  <c r="H8" i="1" l="1"/>
  <c r="I8" i="1" s="1"/>
  <c r="I14" i="1"/>
  <c r="H7" i="1"/>
  <c r="I7" i="1" s="1"/>
  <c r="I10" i="1"/>
  <c r="D18" i="1"/>
  <c r="H6" i="1"/>
  <c r="I6" i="1" l="1"/>
  <c r="I18" i="1" s="1"/>
  <c r="H18" i="1"/>
</calcChain>
</file>

<file path=xl/sharedStrings.xml><?xml version="1.0" encoding="utf-8"?>
<sst xmlns="http://schemas.openxmlformats.org/spreadsheetml/2006/main" count="60" uniqueCount="34">
  <si>
    <t>様式６</t>
    <rPh sb="0" eb="2">
      <t>ヨウシキ</t>
    </rPh>
    <phoneticPr fontId="3"/>
  </si>
  <si>
    <t>入札書積算内訳書</t>
    <rPh sb="0" eb="2">
      <t>ニュウサツ</t>
    </rPh>
    <rPh sb="2" eb="3">
      <t>ショ</t>
    </rPh>
    <rPh sb="3" eb="5">
      <t>セキサン</t>
    </rPh>
    <rPh sb="5" eb="7">
      <t>ウチワケ</t>
    </rPh>
    <rPh sb="7" eb="8">
      <t>ショ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</si>
  <si>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</si>
  <si>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</si>
  <si>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固有の割引額
（円）</t>
    <rPh sb="0" eb="2">
      <t>コユウ</t>
    </rPh>
    <rPh sb="3" eb="6">
      <t>ワリビキガク</t>
    </rPh>
    <rPh sb="8" eb="9">
      <t>エン</t>
    </rPh>
    <phoneticPr fontId="3"/>
  </si>
  <si>
    <t>小計</t>
    <rPh sb="0" eb="2">
      <t>ショウケイ</t>
    </rPh>
    <phoneticPr fontId="3"/>
  </si>
  <si>
    <t>単価　　　　（消費税及び地
  方消費税額を
  含む）（円）</t>
    <rPh sb="0" eb="2">
      <t>タンカ</t>
    </rPh>
    <rPh sb="29" eb="30">
      <t>エン</t>
    </rPh>
    <phoneticPr fontId="3"/>
  </si>
  <si>
    <t>予定契約電力　　  （kW）</t>
    <rPh sb="0" eb="2">
      <t>ヨテイ</t>
    </rPh>
    <rPh sb="2" eb="4">
      <t>ケイヤク</t>
    </rPh>
    <rPh sb="4" eb="6">
      <t>デンリョク</t>
    </rPh>
    <phoneticPr fontId="3"/>
  </si>
  <si>
    <t>基本料金
（円）</t>
    <rPh sb="0" eb="2">
      <t>キホン</t>
    </rPh>
    <rPh sb="2" eb="4">
      <t>リョウキン</t>
    </rPh>
    <rPh sb="6" eb="7">
      <t>エン</t>
    </rPh>
    <phoneticPr fontId="3"/>
  </si>
  <si>
    <r>
      <t>単価　　　　（消費税及び地方消費税額を含む）（円/kWｈ）</t>
    </r>
    <r>
      <rPr>
        <sz val="9"/>
        <color indexed="10"/>
        <rFont val="ＭＳ 明朝"/>
        <family val="1"/>
        <charset val="128"/>
      </rPr>
      <t/>
    </r>
    <rPh sb="0" eb="2">
      <t>タンカ</t>
    </rPh>
    <rPh sb="23" eb="24">
      <t>エン</t>
    </rPh>
    <phoneticPr fontId="3"/>
  </si>
  <si>
    <t>予定使用電力量（kWｈ）</t>
    <rPh sb="0" eb="2">
      <t>ヨテイ</t>
    </rPh>
    <rPh sb="2" eb="4">
      <t>シヨウ</t>
    </rPh>
    <rPh sb="4" eb="6">
      <t>デンリョク</t>
    </rPh>
    <rPh sb="6" eb="7">
      <t>リョウ</t>
    </rPh>
    <phoneticPr fontId="3"/>
  </si>
  <si>
    <t>電力量料金（円）</t>
    <rPh sb="0" eb="2">
      <t>デンリョク</t>
    </rPh>
    <rPh sb="2" eb="3">
      <t>リョウ</t>
    </rPh>
    <rPh sb="3" eb="5">
      <t>リョウキン</t>
    </rPh>
    <rPh sb="6" eb="7">
      <t>エン</t>
    </rPh>
    <phoneticPr fontId="3"/>
  </si>
  <si>
    <t>合計</t>
    <rPh sb="0" eb="2">
      <t>ゴウケイ</t>
    </rPh>
    <phoneticPr fontId="3"/>
  </si>
  <si>
    <t>※１　基本料金＝基本料金単価（消費税等含む）×予定契約電力×（１８５％－予定力率１００％）で計算する。</t>
  </si>
  <si>
    <t>※２　電力量料金単価（消費税等含む）は、夏期７～９月は同一料金、その他期１～６月及び１０～１２月は同一料金とする。</t>
  </si>
  <si>
    <t>※３　合計金額は各小計の合計金額で、入札書に記載の金額と必ず一致すること。</t>
    <phoneticPr fontId="3"/>
  </si>
  <si>
    <t>基本料金（円）</t>
    <rPh sb="0" eb="2">
      <t>キホン</t>
    </rPh>
    <rPh sb="2" eb="4">
      <t>リョウキン</t>
    </rPh>
    <rPh sb="5" eb="6">
      <t>エン</t>
    </rPh>
    <phoneticPr fontId="3"/>
  </si>
  <si>
    <t>令和２年７月</t>
    <rPh sb="0" eb="2">
      <t>レイワ</t>
    </rPh>
    <rPh sb="3" eb="4">
      <t>ネン</t>
    </rPh>
    <rPh sb="5" eb="6">
      <t>ガツ</t>
    </rPh>
    <phoneticPr fontId="3"/>
  </si>
  <si>
    <t>令和２年８月</t>
    <rPh sb="0" eb="2">
      <t>レイワ</t>
    </rPh>
    <rPh sb="3" eb="4">
      <t>ネン</t>
    </rPh>
    <rPh sb="5" eb="6">
      <t>ガツ</t>
    </rPh>
    <phoneticPr fontId="3"/>
  </si>
  <si>
    <t>令和２年９月</t>
    <rPh sb="0" eb="2">
      <t>レイワ</t>
    </rPh>
    <rPh sb="3" eb="4">
      <t>ネン</t>
    </rPh>
    <rPh sb="5" eb="6">
      <t>ガツ</t>
    </rPh>
    <phoneticPr fontId="3"/>
  </si>
  <si>
    <t>令和２年10月</t>
    <rPh sb="0" eb="2">
      <t>レイワ</t>
    </rPh>
    <rPh sb="3" eb="4">
      <t>ネン</t>
    </rPh>
    <rPh sb="6" eb="7">
      <t>ガツ</t>
    </rPh>
    <phoneticPr fontId="3"/>
  </si>
  <si>
    <t>令和２年11月</t>
    <rPh sb="0" eb="2">
      <t>レイワ</t>
    </rPh>
    <rPh sb="3" eb="4">
      <t>ネン</t>
    </rPh>
    <rPh sb="6" eb="7">
      <t>ガツ</t>
    </rPh>
    <phoneticPr fontId="3"/>
  </si>
  <si>
    <t>令和２年12月</t>
    <rPh sb="0" eb="2">
      <t>レイワ</t>
    </rPh>
    <rPh sb="3" eb="4">
      <t>ネン</t>
    </rPh>
    <rPh sb="6" eb="7">
      <t>ガツ</t>
    </rPh>
    <phoneticPr fontId="3"/>
  </si>
  <si>
    <t>令和３年１月</t>
    <rPh sb="0" eb="2">
      <t>レイワ</t>
    </rPh>
    <rPh sb="3" eb="4">
      <t>ネン</t>
    </rPh>
    <rPh sb="5" eb="6">
      <t>ガツ</t>
    </rPh>
    <phoneticPr fontId="3"/>
  </si>
  <si>
    <t>令和３年２月</t>
    <rPh sb="0" eb="2">
      <t>レイワ</t>
    </rPh>
    <rPh sb="3" eb="4">
      <t>ネン</t>
    </rPh>
    <rPh sb="5" eb="6">
      <t>ガツ</t>
    </rPh>
    <phoneticPr fontId="3"/>
  </si>
  <si>
    <t>令和３年３月</t>
    <rPh sb="0" eb="2">
      <t>レイワ</t>
    </rPh>
    <rPh sb="3" eb="4">
      <t>ネン</t>
    </rPh>
    <rPh sb="5" eb="6">
      <t>ガツ</t>
    </rPh>
    <phoneticPr fontId="3"/>
  </si>
  <si>
    <t>令和３年４月</t>
    <rPh sb="0" eb="2">
      <t>レイワ</t>
    </rPh>
    <rPh sb="3" eb="4">
      <t>ネン</t>
    </rPh>
    <rPh sb="5" eb="6">
      <t>ガツ</t>
    </rPh>
    <phoneticPr fontId="3"/>
  </si>
  <si>
    <t>令和３年５月</t>
    <rPh sb="0" eb="2">
      <t>レイワ</t>
    </rPh>
    <rPh sb="3" eb="4">
      <t>ネン</t>
    </rPh>
    <rPh sb="5" eb="6">
      <t>ガツ</t>
    </rPh>
    <phoneticPr fontId="3"/>
  </si>
  <si>
    <t>令和３年６月</t>
    <rPh sb="0" eb="2">
      <t>レイワ</t>
    </rPh>
    <rPh sb="3" eb="4">
      <t>ネン</t>
    </rPh>
    <rPh sb="5" eb="6">
      <t>ガツ</t>
    </rPh>
    <phoneticPr fontId="3"/>
  </si>
  <si>
    <t>電気料金
（円）</t>
    <rPh sb="6" eb="7">
      <t>エン</t>
    </rPh>
    <phoneticPr fontId="3"/>
  </si>
  <si>
    <t>電気料金
（円）</t>
    <phoneticPr fontId="3"/>
  </si>
  <si>
    <r>
      <t>単価　　　　（消費税及び地
方消費税額を含む）（円/kWｈ）</t>
    </r>
    <r>
      <rPr>
        <sz val="9"/>
        <color indexed="10"/>
        <rFont val="ＭＳ 明朝"/>
        <family val="1"/>
        <charset val="128"/>
      </rPr>
      <t/>
    </r>
    <rPh sb="0" eb="2">
      <t>タンカ</t>
    </rPh>
    <rPh sb="24" eb="25">
      <t>エン</t>
    </rPh>
    <phoneticPr fontId="3"/>
  </si>
  <si>
    <t>常時電力（市立野洲病院）</t>
    <rPh sb="0" eb="2">
      <t>ジョウジ</t>
    </rPh>
    <rPh sb="2" eb="4">
      <t>デンリョク</t>
    </rPh>
    <rPh sb="5" eb="7">
      <t>シリツ</t>
    </rPh>
    <rPh sb="7" eb="9">
      <t>ヤス</t>
    </rPh>
    <rPh sb="9" eb="11">
      <t>ビョウイン</t>
    </rPh>
    <phoneticPr fontId="3"/>
  </si>
  <si>
    <t>常時電力（旧中主ふれあいセンター）</t>
    <rPh sb="0" eb="2">
      <t>ジョウジ</t>
    </rPh>
    <rPh sb="2" eb="4">
      <t>デンリョク</t>
    </rPh>
    <rPh sb="5" eb="6">
      <t>キュウ</t>
    </rPh>
    <rPh sb="6" eb="8">
      <t>チュウズ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</si>
</sst>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[&lt;=999]000;[&lt;=9999]000\-00;000\-0000"/>
    <numFmt numFmtId="177" formatCode="&quot;令和&quot;0&quot;年2月&quot;"/>
    <numFmt numFmtId="178" formatCode="&quot;令和&quot;0&quot;年3月&quot;"/>
    <numFmt numFmtId="179" formatCode="&quot;令和&quot;0&quot;年4月&quot;"/>
    <numFmt numFmtId="180" formatCode="&quot;令和&quot;0&quot;年5月&quot;"/>
    <numFmt numFmtId="181" formatCode="&quot;令和&quot;0&quot;年6月&quot;"/>
    <numFmt numFmtId="182" formatCode="&quot;令和&quot;0&quot;年7月&quot;"/>
    <numFmt numFmtId="183" formatCode="&quot;令和&quot;0&quot;年8月&quot;"/>
    <numFmt numFmtId="184" formatCode="&quot;令和&quot;0&quot;年9月&quot;"/>
    <numFmt numFmtId="185" formatCode="&quot;令和&quot;0&quot;年10月&quot;"/>
    <numFmt numFmtId="186" formatCode="&quot;令和&quot;0&quot;年11月&quot;"/>
    <numFmt numFmtId="187" formatCode="&quot;令和&quot;0&quot;年12月&quot;"/>
    <numFmt numFmtId="188" formatCode="&quot;令和&quot;0&quot;年1月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0000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left" vertical="center" indent="1"/>
    </xf>
    <xf numFmtId="181" fontId="4" fillId="0" borderId="1" xfId="0" applyNumberFormat="1" applyFont="1" applyBorder="1" applyAlignment="1">
      <alignment horizontal="left" vertical="center" indent="1"/>
    </xf>
    <xf numFmtId="182" fontId="4" fillId="0" borderId="1" xfId="0" applyNumberFormat="1" applyFont="1" applyBorder="1" applyAlignment="1">
      <alignment horizontal="left" vertical="center" indent="1"/>
    </xf>
    <xf numFmtId="183" fontId="4" fillId="0" borderId="1" xfId="0" applyNumberFormat="1" applyFont="1" applyBorder="1" applyAlignment="1">
      <alignment horizontal="left" vertical="center" indent="1"/>
    </xf>
    <xf numFmtId="184" fontId="4" fillId="0" borderId="1" xfId="0" applyNumberFormat="1" applyFont="1" applyBorder="1" applyAlignment="1">
      <alignment horizontal="left" vertical="center" indent="1"/>
    </xf>
    <xf numFmtId="185" fontId="4" fillId="0" borderId="1" xfId="0" applyNumberFormat="1" applyFont="1" applyBorder="1" applyAlignment="1">
      <alignment horizontal="left" vertical="center" indent="1"/>
    </xf>
    <xf numFmtId="186" fontId="4" fillId="0" borderId="1" xfId="0" applyNumberFormat="1" applyFont="1" applyBorder="1" applyAlignment="1">
      <alignment horizontal="left" vertical="center" indent="1"/>
    </xf>
    <xf numFmtId="187" fontId="4" fillId="0" borderId="1" xfId="0" applyNumberFormat="1" applyFont="1" applyBorder="1" applyAlignment="1">
      <alignment horizontal="left" vertical="center" indent="1"/>
    </xf>
    <xf numFmtId="188" fontId="4" fillId="0" borderId="1" xfId="0" applyNumberFormat="1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indent="1"/>
    </xf>
    <xf numFmtId="40" fontId="2" fillId="0" borderId="1" xfId="1" applyNumberFormat="1" applyFont="1" applyBorder="1">
      <alignment vertical="center"/>
    </xf>
    <xf numFmtId="38" fontId="2" fillId="0" borderId="1" xfId="1" applyNumberFormat="1" applyFont="1" applyBorder="1">
      <alignment vertical="center"/>
    </xf>
    <xf numFmtId="38" fontId="2" fillId="0" borderId="18" xfId="1" applyNumberFormat="1" applyFont="1" applyBorder="1">
      <alignment vertical="center"/>
    </xf>
    <xf numFmtId="38" fontId="2" fillId="0" borderId="17" xfId="1" applyNumberFormat="1" applyFont="1" applyBorder="1">
      <alignment vertical="center"/>
    </xf>
    <xf numFmtId="40" fontId="2" fillId="0" borderId="17" xfId="1" applyNumberFormat="1" applyFont="1" applyBorder="1">
      <alignment vertical="center"/>
    </xf>
    <xf numFmtId="40" fontId="2" fillId="0" borderId="15" xfId="0" applyNumberFormat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9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9" xfId="1" applyFont="1" applyBorder="1">
      <alignment vertical="center"/>
    </xf>
    <xf numFmtId="38" fontId="2" fillId="0" borderId="12" xfId="1" applyFont="1" applyBorder="1">
      <alignment vertical="center"/>
    </xf>
    <xf numFmtId="0" fontId="2" fillId="0" borderId="13" xfId="0" applyFont="1" applyBorder="1">
      <alignment vertical="center"/>
    </xf>
    <xf numFmtId="38" fontId="2" fillId="0" borderId="16" xfId="0" applyNumberFormat="1" applyFont="1" applyBorder="1">
      <alignment vertical="center"/>
    </xf>
    <xf numFmtId="0" fontId="4" fillId="2" borderId="1" xfId="0" applyNumberFormat="1" applyFont="1" applyFill="1" applyBorder="1" applyAlignment="1">
      <alignment horizontal="left" vertical="center" indent="1"/>
    </xf>
    <xf numFmtId="40" fontId="2" fillId="2" borderId="1" xfId="1" applyNumberFormat="1" applyFont="1" applyFill="1" applyBorder="1">
      <alignment vertical="center"/>
    </xf>
    <xf numFmtId="38" fontId="2" fillId="2" borderId="1" xfId="1" applyNumberFormat="1" applyFont="1" applyFill="1" applyBorder="1">
      <alignment vertical="center"/>
    </xf>
    <xf numFmtId="38" fontId="2" fillId="2" borderId="9" xfId="1" applyFont="1" applyFill="1" applyBorder="1">
      <alignment vertical="center"/>
    </xf>
    <xf numFmtId="177" fontId="4" fillId="2" borderId="1" xfId="0" applyNumberFormat="1" applyFont="1" applyFill="1" applyBorder="1" applyAlignment="1">
      <alignment horizontal="left" vertical="center" indent="1"/>
    </xf>
    <xf numFmtId="38" fontId="2" fillId="2" borderId="1" xfId="1" applyFont="1" applyFill="1" applyBorder="1">
      <alignment vertical="center"/>
    </xf>
    <xf numFmtId="38" fontId="2" fillId="2" borderId="9" xfId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horizontal="left" vertical="center" indent="1"/>
    </xf>
    <xf numFmtId="179" fontId="4" fillId="2" borderId="1" xfId="0" applyNumberFormat="1" applyFont="1" applyFill="1" applyBorder="1" applyAlignment="1">
      <alignment horizontal="left" vertical="center" indent="1"/>
    </xf>
    <xf numFmtId="38" fontId="2" fillId="2" borderId="1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3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38" fontId="2" fillId="0" borderId="16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38" fontId="2" fillId="3" borderId="1" xfId="1" applyFont="1" applyFill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9525" y="447675"/>
          <a:ext cx="1362075" cy="1647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9525" y="8943975"/>
          <a:ext cx="1362075" cy="1647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Zeros="0" tabSelected="1" zoomScale="75" workbookViewId="0"/>
  </sheetViews>
  <sheetFormatPr defaultRowHeight="13.5" x14ac:dyDescent="0.15"/>
  <cols>
    <col min="1" max="1" width="18.125" style="2" customWidth="1"/>
    <col min="2" max="2" width="15.75" style="2" customWidth="1"/>
    <col min="3" max="3" width="8.625" style="2" customWidth="1"/>
    <col min="4" max="4" width="15.625" style="2" customWidth="1"/>
    <col min="5" max="5" width="15.75" style="2" customWidth="1"/>
    <col min="6" max="6" width="10.5" style="2" customWidth="1"/>
    <col min="7" max="9" width="15.625" style="2" customWidth="1"/>
    <col min="10" max="10" width="5.5" customWidth="1"/>
    <col min="11" max="11" width="10.25" customWidth="1"/>
    <col min="12" max="12" width="9.25" customWidth="1"/>
    <col min="13" max="13" width="10.5" customWidth="1"/>
    <col min="14" max="14" width="14.125" customWidth="1"/>
    <col min="15" max="15" width="12.625" customWidth="1"/>
  </cols>
  <sheetData>
    <row r="1" spans="1:9" ht="18.75" x14ac:dyDescent="0.15">
      <c r="A1" s="1" t="s">
        <v>0</v>
      </c>
      <c r="D1" s="3" t="s">
        <v>1</v>
      </c>
      <c r="H1" s="51"/>
      <c r="I1" s="51"/>
    </row>
    <row r="3" spans="1:9" ht="25.5" customHeight="1" thickBot="1" x14ac:dyDescent="0.2">
      <c r="A3" s="52"/>
      <c r="B3" s="53" t="s">
        <v>32</v>
      </c>
      <c r="C3" s="54"/>
      <c r="D3" s="54"/>
      <c r="E3" s="54"/>
      <c r="F3" s="54"/>
      <c r="G3" s="54"/>
      <c r="H3" s="55"/>
      <c r="I3" s="56"/>
    </row>
    <row r="4" spans="1:9" ht="25.5" customHeight="1" x14ac:dyDescent="0.15">
      <c r="A4" s="52"/>
      <c r="B4" s="57" t="s">
        <v>2</v>
      </c>
      <c r="C4" s="57"/>
      <c r="D4" s="57"/>
      <c r="E4" s="57" t="s">
        <v>3</v>
      </c>
      <c r="F4" s="57"/>
      <c r="G4" s="57"/>
      <c r="H4" s="58" t="s">
        <v>4</v>
      </c>
      <c r="I4" s="4" t="s">
        <v>5</v>
      </c>
    </row>
    <row r="5" spans="1:9" ht="81" customHeight="1" x14ac:dyDescent="0.15">
      <c r="A5" s="52"/>
      <c r="B5" s="5" t="s">
        <v>6</v>
      </c>
      <c r="C5" s="5" t="s">
        <v>7</v>
      </c>
      <c r="D5" s="5" t="s">
        <v>8</v>
      </c>
      <c r="E5" s="5" t="s">
        <v>31</v>
      </c>
      <c r="F5" s="5" t="s">
        <v>10</v>
      </c>
      <c r="G5" s="5" t="s">
        <v>11</v>
      </c>
      <c r="H5" s="59"/>
      <c r="I5" s="6" t="s">
        <v>30</v>
      </c>
    </row>
    <row r="6" spans="1:9" ht="33.75" customHeight="1" x14ac:dyDescent="0.15">
      <c r="A6" s="32" t="s">
        <v>17</v>
      </c>
      <c r="B6" s="33"/>
      <c r="C6" s="34">
        <v>462</v>
      </c>
      <c r="D6" s="34">
        <f>ROUNDDOWN(B6*C6*85/100,0)</f>
        <v>0</v>
      </c>
      <c r="E6" s="33"/>
      <c r="F6" s="34">
        <v>210962</v>
      </c>
      <c r="G6" s="33">
        <f>ROUNDDOWN(E6*F6,0)</f>
        <v>0</v>
      </c>
      <c r="H6" s="33">
        <f>(D6+G6)*19.6/100</f>
        <v>0</v>
      </c>
      <c r="I6" s="35">
        <f>D6+G6-H6</f>
        <v>0</v>
      </c>
    </row>
    <row r="7" spans="1:9" ht="33.75" customHeight="1" x14ac:dyDescent="0.15">
      <c r="A7" s="32" t="s">
        <v>18</v>
      </c>
      <c r="B7" s="33"/>
      <c r="C7" s="34">
        <v>462</v>
      </c>
      <c r="D7" s="34">
        <f t="shared" ref="D7:D17" si="0">ROUNDDOWN(B7*C7*85/100,0)</f>
        <v>0</v>
      </c>
      <c r="E7" s="33"/>
      <c r="F7" s="34">
        <v>224364</v>
      </c>
      <c r="G7" s="33">
        <f t="shared" ref="G7:G17" si="1">E7*F7</f>
        <v>0</v>
      </c>
      <c r="H7" s="33">
        <f t="shared" ref="H7:H17" si="2">(D7+G7)*19.6/100</f>
        <v>0</v>
      </c>
      <c r="I7" s="35">
        <f t="shared" ref="I7:I17" si="3">D7+G7-H7</f>
        <v>0</v>
      </c>
    </row>
    <row r="8" spans="1:9" ht="33.75" customHeight="1" x14ac:dyDescent="0.15">
      <c r="A8" s="32" t="s">
        <v>19</v>
      </c>
      <c r="B8" s="33"/>
      <c r="C8" s="34">
        <v>462</v>
      </c>
      <c r="D8" s="34">
        <f t="shared" si="0"/>
        <v>0</v>
      </c>
      <c r="E8" s="33"/>
      <c r="F8" s="34">
        <v>197828</v>
      </c>
      <c r="G8" s="33">
        <f t="shared" si="1"/>
        <v>0</v>
      </c>
      <c r="H8" s="33">
        <f t="shared" si="2"/>
        <v>0</v>
      </c>
      <c r="I8" s="35">
        <f t="shared" si="3"/>
        <v>0</v>
      </c>
    </row>
    <row r="9" spans="1:9" ht="33.75" customHeight="1" x14ac:dyDescent="0.15">
      <c r="A9" s="18" t="s">
        <v>20</v>
      </c>
      <c r="B9" s="19"/>
      <c r="C9" s="20">
        <v>462</v>
      </c>
      <c r="D9" s="20">
        <f t="shared" si="0"/>
        <v>0</v>
      </c>
      <c r="E9" s="19"/>
      <c r="F9" s="20">
        <v>162002</v>
      </c>
      <c r="G9" s="19">
        <f>E9*F9</f>
        <v>0</v>
      </c>
      <c r="H9" s="19">
        <f t="shared" si="2"/>
        <v>0</v>
      </c>
      <c r="I9" s="28">
        <f t="shared" si="3"/>
        <v>0</v>
      </c>
    </row>
    <row r="10" spans="1:9" ht="33.75" customHeight="1" x14ac:dyDescent="0.15">
      <c r="A10" s="18" t="s">
        <v>21</v>
      </c>
      <c r="B10" s="19"/>
      <c r="C10" s="20">
        <v>462</v>
      </c>
      <c r="D10" s="20">
        <f t="shared" si="0"/>
        <v>0</v>
      </c>
      <c r="E10" s="19"/>
      <c r="F10" s="20">
        <v>151764</v>
      </c>
      <c r="G10" s="19">
        <f t="shared" si="1"/>
        <v>0</v>
      </c>
      <c r="H10" s="19">
        <f>(D10+G10)*19.6/100</f>
        <v>0</v>
      </c>
      <c r="I10" s="28">
        <f t="shared" si="3"/>
        <v>0</v>
      </c>
    </row>
    <row r="11" spans="1:9" ht="33.75" customHeight="1" x14ac:dyDescent="0.15">
      <c r="A11" s="18" t="s">
        <v>22</v>
      </c>
      <c r="B11" s="19"/>
      <c r="C11" s="20">
        <v>462</v>
      </c>
      <c r="D11" s="20">
        <f t="shared" si="0"/>
        <v>0</v>
      </c>
      <c r="E11" s="19"/>
      <c r="F11" s="20">
        <v>167421</v>
      </c>
      <c r="G11" s="19">
        <f t="shared" si="1"/>
        <v>0</v>
      </c>
      <c r="H11" s="19">
        <f t="shared" si="2"/>
        <v>0</v>
      </c>
      <c r="I11" s="28">
        <f t="shared" si="3"/>
        <v>0</v>
      </c>
    </row>
    <row r="12" spans="1:9" ht="33.75" customHeight="1" x14ac:dyDescent="0.15">
      <c r="A12" s="18" t="s">
        <v>23</v>
      </c>
      <c r="B12" s="19"/>
      <c r="C12" s="20">
        <v>462</v>
      </c>
      <c r="D12" s="20">
        <f t="shared" si="0"/>
        <v>0</v>
      </c>
      <c r="E12" s="19"/>
      <c r="F12" s="20">
        <v>176548</v>
      </c>
      <c r="G12" s="19">
        <f t="shared" si="1"/>
        <v>0</v>
      </c>
      <c r="H12" s="19">
        <f t="shared" si="2"/>
        <v>0</v>
      </c>
      <c r="I12" s="28">
        <f t="shared" si="3"/>
        <v>0</v>
      </c>
    </row>
    <row r="13" spans="1:9" ht="33.75" customHeight="1" x14ac:dyDescent="0.15">
      <c r="A13" s="18" t="s">
        <v>24</v>
      </c>
      <c r="B13" s="19"/>
      <c r="C13" s="20">
        <v>462</v>
      </c>
      <c r="D13" s="20">
        <f t="shared" si="0"/>
        <v>0</v>
      </c>
      <c r="E13" s="19"/>
      <c r="F13" s="20">
        <v>160749</v>
      </c>
      <c r="G13" s="19">
        <f t="shared" si="1"/>
        <v>0</v>
      </c>
      <c r="H13" s="19">
        <f t="shared" si="2"/>
        <v>0</v>
      </c>
      <c r="I13" s="28">
        <f t="shared" si="3"/>
        <v>0</v>
      </c>
    </row>
    <row r="14" spans="1:9" ht="33.75" customHeight="1" x14ac:dyDescent="0.15">
      <c r="A14" s="18" t="s">
        <v>25</v>
      </c>
      <c r="B14" s="19"/>
      <c r="C14" s="20">
        <v>462</v>
      </c>
      <c r="D14" s="20">
        <f t="shared" si="0"/>
        <v>0</v>
      </c>
      <c r="E14" s="19"/>
      <c r="F14" s="20">
        <v>169198</v>
      </c>
      <c r="G14" s="19">
        <f t="shared" si="1"/>
        <v>0</v>
      </c>
      <c r="H14" s="19">
        <f t="shared" si="2"/>
        <v>0</v>
      </c>
      <c r="I14" s="28">
        <f t="shared" si="3"/>
        <v>0</v>
      </c>
    </row>
    <row r="15" spans="1:9" ht="33.75" customHeight="1" x14ac:dyDescent="0.15">
      <c r="A15" s="18" t="s">
        <v>26</v>
      </c>
      <c r="B15" s="19"/>
      <c r="C15" s="20">
        <v>462</v>
      </c>
      <c r="D15" s="20">
        <f t="shared" si="0"/>
        <v>0</v>
      </c>
      <c r="E15" s="19"/>
      <c r="F15" s="20">
        <v>148963</v>
      </c>
      <c r="G15" s="19">
        <f t="shared" si="1"/>
        <v>0</v>
      </c>
      <c r="H15" s="19">
        <f t="shared" si="2"/>
        <v>0</v>
      </c>
      <c r="I15" s="28">
        <f t="shared" si="3"/>
        <v>0</v>
      </c>
    </row>
    <row r="16" spans="1:9" ht="33.75" customHeight="1" x14ac:dyDescent="0.15">
      <c r="A16" s="18" t="s">
        <v>27</v>
      </c>
      <c r="B16" s="19"/>
      <c r="C16" s="20">
        <v>462</v>
      </c>
      <c r="D16" s="20">
        <f t="shared" si="0"/>
        <v>0</v>
      </c>
      <c r="E16" s="19"/>
      <c r="F16" s="20">
        <v>172259</v>
      </c>
      <c r="G16" s="19">
        <f t="shared" si="1"/>
        <v>0</v>
      </c>
      <c r="H16" s="19">
        <f t="shared" si="2"/>
        <v>0</v>
      </c>
      <c r="I16" s="28">
        <f t="shared" si="3"/>
        <v>0</v>
      </c>
    </row>
    <row r="17" spans="1:9" ht="33.75" customHeight="1" thickBot="1" x14ac:dyDescent="0.2">
      <c r="A17" s="18" t="s">
        <v>28</v>
      </c>
      <c r="B17" s="19"/>
      <c r="C17" s="20">
        <v>462</v>
      </c>
      <c r="D17" s="22">
        <f t="shared" si="0"/>
        <v>0</v>
      </c>
      <c r="E17" s="19"/>
      <c r="F17" s="22">
        <v>194845</v>
      </c>
      <c r="G17" s="23">
        <f t="shared" si="1"/>
        <v>0</v>
      </c>
      <c r="H17" s="19">
        <f t="shared" si="2"/>
        <v>0</v>
      </c>
      <c r="I17" s="29">
        <f t="shared" si="3"/>
        <v>0</v>
      </c>
    </row>
    <row r="18" spans="1:9" ht="33.75" customHeight="1" thickTop="1" thickBot="1" x14ac:dyDescent="0.2">
      <c r="A18" s="16" t="s">
        <v>12</v>
      </c>
      <c r="B18" s="30"/>
      <c r="C18" s="30"/>
      <c r="D18" s="21">
        <f>SUM(D6:D17)</f>
        <v>0</v>
      </c>
      <c r="E18" s="30"/>
      <c r="F18" s="21">
        <f>SUM(F6:F17)</f>
        <v>2136903</v>
      </c>
      <c r="G18" s="21">
        <f>SUM(G6:G17)</f>
        <v>0</v>
      </c>
      <c r="H18" s="24">
        <f>SUM(H6:H17)</f>
        <v>0</v>
      </c>
      <c r="I18" s="31">
        <f>SUM(I6:I17)</f>
        <v>0</v>
      </c>
    </row>
    <row r="19" spans="1:9" ht="21.75" customHeight="1" x14ac:dyDescent="0.15">
      <c r="A19" s="2" t="s">
        <v>13</v>
      </c>
    </row>
    <row r="20" spans="1:9" ht="21.75" customHeight="1" x14ac:dyDescent="0.15">
      <c r="A20" s="2" t="s">
        <v>14</v>
      </c>
    </row>
    <row r="21" spans="1:9" ht="21.75" customHeight="1" x14ac:dyDescent="0.15">
      <c r="A21" s="2" t="s">
        <v>15</v>
      </c>
    </row>
    <row r="22" spans="1:9" ht="18.75" x14ac:dyDescent="0.15">
      <c r="A22" s="1" t="s">
        <v>0</v>
      </c>
      <c r="D22" s="3" t="s">
        <v>1</v>
      </c>
      <c r="H22" s="51"/>
      <c r="I22" s="51"/>
    </row>
    <row r="24" spans="1:9" ht="25.5" customHeight="1" thickBot="1" x14ac:dyDescent="0.2">
      <c r="A24" s="52"/>
      <c r="B24" s="60" t="s">
        <v>33</v>
      </c>
      <c r="C24" s="61"/>
      <c r="D24" s="61"/>
      <c r="E24" s="61"/>
      <c r="F24" s="61"/>
      <c r="G24" s="61"/>
      <c r="H24" s="61"/>
      <c r="I24" s="62"/>
    </row>
    <row r="25" spans="1:9" ht="25.5" customHeight="1" x14ac:dyDescent="0.15">
      <c r="A25" s="52"/>
      <c r="B25" s="57" t="s">
        <v>2</v>
      </c>
      <c r="C25" s="57"/>
      <c r="D25" s="57"/>
      <c r="E25" s="57" t="s">
        <v>3</v>
      </c>
      <c r="F25" s="57"/>
      <c r="G25" s="57"/>
      <c r="H25" s="58" t="s">
        <v>4</v>
      </c>
      <c r="I25" s="17" t="s">
        <v>5</v>
      </c>
    </row>
    <row r="26" spans="1:9" ht="81" customHeight="1" x14ac:dyDescent="0.15">
      <c r="A26" s="52"/>
      <c r="B26" s="5" t="s">
        <v>6</v>
      </c>
      <c r="C26" s="5" t="s">
        <v>7</v>
      </c>
      <c r="D26" s="5" t="s">
        <v>16</v>
      </c>
      <c r="E26" s="5" t="s">
        <v>9</v>
      </c>
      <c r="F26" s="5" t="s">
        <v>10</v>
      </c>
      <c r="G26" s="5" t="s">
        <v>11</v>
      </c>
      <c r="H26" s="59"/>
      <c r="I26" s="6" t="s">
        <v>29</v>
      </c>
    </row>
    <row r="27" spans="1:9" ht="33.75" customHeight="1" x14ac:dyDescent="0.15">
      <c r="A27" s="36" t="s">
        <v>17</v>
      </c>
      <c r="B27" s="33"/>
      <c r="C27" s="37">
        <v>40</v>
      </c>
      <c r="D27" s="37">
        <f t="shared" ref="D27:D38" si="4">ROUNDDOWN(B27*C27*85/100,0)</f>
        <v>0</v>
      </c>
      <c r="E27" s="33"/>
      <c r="F27" s="41">
        <v>6342</v>
      </c>
      <c r="G27" s="41">
        <f>ROUNDDOWN(E27*F27,0)</f>
        <v>0</v>
      </c>
      <c r="H27" s="42"/>
      <c r="I27" s="38">
        <f t="shared" ref="I27:I38" si="5">D27+G27-H27</f>
        <v>0</v>
      </c>
    </row>
    <row r="28" spans="1:9" ht="33.75" customHeight="1" x14ac:dyDescent="0.15">
      <c r="A28" s="39" t="s">
        <v>18</v>
      </c>
      <c r="B28" s="33"/>
      <c r="C28" s="37">
        <v>40</v>
      </c>
      <c r="D28" s="37">
        <f t="shared" si="4"/>
        <v>0</v>
      </c>
      <c r="E28" s="33"/>
      <c r="F28" s="41">
        <v>8618</v>
      </c>
      <c r="G28" s="41">
        <f t="shared" ref="G28:G38" si="6">ROUNDDOWN(E28*F28,0)</f>
        <v>0</v>
      </c>
      <c r="H28" s="42"/>
      <c r="I28" s="38">
        <f t="shared" si="5"/>
        <v>0</v>
      </c>
    </row>
    <row r="29" spans="1:9" ht="33.75" customHeight="1" x14ac:dyDescent="0.15">
      <c r="A29" s="40" t="s">
        <v>19</v>
      </c>
      <c r="B29" s="33"/>
      <c r="C29" s="37">
        <v>40</v>
      </c>
      <c r="D29" s="37">
        <f t="shared" si="4"/>
        <v>0</v>
      </c>
      <c r="E29" s="33"/>
      <c r="F29" s="41">
        <v>8366</v>
      </c>
      <c r="G29" s="41">
        <f t="shared" si="6"/>
        <v>0</v>
      </c>
      <c r="H29" s="42"/>
      <c r="I29" s="38">
        <f t="shared" si="5"/>
        <v>0</v>
      </c>
    </row>
    <row r="30" spans="1:9" ht="33.75" customHeight="1" x14ac:dyDescent="0.15">
      <c r="A30" s="7" t="s">
        <v>20</v>
      </c>
      <c r="B30" s="19"/>
      <c r="C30" s="25">
        <v>40</v>
      </c>
      <c r="D30" s="25">
        <f t="shared" si="4"/>
        <v>0</v>
      </c>
      <c r="E30" s="19"/>
      <c r="F30" s="43">
        <v>6618</v>
      </c>
      <c r="G30" s="43">
        <f t="shared" si="6"/>
        <v>0</v>
      </c>
      <c r="H30" s="44"/>
      <c r="I30" s="26">
        <f t="shared" si="5"/>
        <v>0</v>
      </c>
    </row>
    <row r="31" spans="1:9" ht="33.75" customHeight="1" x14ac:dyDescent="0.15">
      <c r="A31" s="8" t="s">
        <v>21</v>
      </c>
      <c r="B31" s="19"/>
      <c r="C31" s="25">
        <v>40</v>
      </c>
      <c r="D31" s="25">
        <f t="shared" si="4"/>
        <v>0</v>
      </c>
      <c r="E31" s="19"/>
      <c r="F31" s="43">
        <v>6492</v>
      </c>
      <c r="G31" s="43">
        <f t="shared" si="6"/>
        <v>0</v>
      </c>
      <c r="H31" s="44"/>
      <c r="I31" s="26">
        <f t="shared" si="5"/>
        <v>0</v>
      </c>
    </row>
    <row r="32" spans="1:9" ht="33.75" customHeight="1" x14ac:dyDescent="0.15">
      <c r="A32" s="9" t="s">
        <v>22</v>
      </c>
      <c r="B32" s="19"/>
      <c r="C32" s="25">
        <v>40</v>
      </c>
      <c r="D32" s="25">
        <f t="shared" si="4"/>
        <v>0</v>
      </c>
      <c r="E32" s="19"/>
      <c r="F32" s="43">
        <v>8569</v>
      </c>
      <c r="G32" s="43">
        <f t="shared" si="6"/>
        <v>0</v>
      </c>
      <c r="H32" s="44"/>
      <c r="I32" s="26">
        <f t="shared" si="5"/>
        <v>0</v>
      </c>
    </row>
    <row r="33" spans="1:9" ht="33.75" customHeight="1" x14ac:dyDescent="0.15">
      <c r="A33" s="10" t="s">
        <v>23</v>
      </c>
      <c r="B33" s="19"/>
      <c r="C33" s="25">
        <v>40</v>
      </c>
      <c r="D33" s="25">
        <f t="shared" si="4"/>
        <v>0</v>
      </c>
      <c r="E33" s="19"/>
      <c r="F33" s="43">
        <v>9059</v>
      </c>
      <c r="G33" s="43">
        <f t="shared" si="6"/>
        <v>0</v>
      </c>
      <c r="H33" s="44"/>
      <c r="I33" s="26">
        <f t="shared" si="5"/>
        <v>0</v>
      </c>
    </row>
    <row r="34" spans="1:9" ht="33.75" customHeight="1" x14ac:dyDescent="0.15">
      <c r="A34" s="11" t="s">
        <v>24</v>
      </c>
      <c r="B34" s="19"/>
      <c r="C34" s="25">
        <v>40</v>
      </c>
      <c r="D34" s="25">
        <f t="shared" si="4"/>
        <v>0</v>
      </c>
      <c r="E34" s="19"/>
      <c r="F34" s="50">
        <v>7685</v>
      </c>
      <c r="G34" s="43">
        <f t="shared" si="6"/>
        <v>0</v>
      </c>
      <c r="H34" s="44"/>
      <c r="I34" s="26">
        <f t="shared" si="5"/>
        <v>0</v>
      </c>
    </row>
    <row r="35" spans="1:9" ht="33.75" customHeight="1" x14ac:dyDescent="0.15">
      <c r="A35" s="12" t="s">
        <v>25</v>
      </c>
      <c r="B35" s="19"/>
      <c r="C35" s="25">
        <v>40</v>
      </c>
      <c r="D35" s="25">
        <f t="shared" si="4"/>
        <v>0</v>
      </c>
      <c r="E35" s="19"/>
      <c r="F35" s="50">
        <v>7685</v>
      </c>
      <c r="G35" s="43">
        <f t="shared" si="6"/>
        <v>0</v>
      </c>
      <c r="H35" s="44"/>
      <c r="I35" s="26">
        <f t="shared" si="5"/>
        <v>0</v>
      </c>
    </row>
    <row r="36" spans="1:9" ht="33.75" customHeight="1" x14ac:dyDescent="0.15">
      <c r="A36" s="13" t="s">
        <v>26</v>
      </c>
      <c r="B36" s="19"/>
      <c r="C36" s="25">
        <v>40</v>
      </c>
      <c r="D36" s="25">
        <f t="shared" si="4"/>
        <v>0</v>
      </c>
      <c r="E36" s="19"/>
      <c r="F36" s="50">
        <v>7685</v>
      </c>
      <c r="G36" s="43">
        <f t="shared" si="6"/>
        <v>0</v>
      </c>
      <c r="H36" s="44"/>
      <c r="I36" s="26">
        <f t="shared" si="5"/>
        <v>0</v>
      </c>
    </row>
    <row r="37" spans="1:9" ht="33.75" customHeight="1" x14ac:dyDescent="0.15">
      <c r="A37" s="14" t="s">
        <v>27</v>
      </c>
      <c r="B37" s="19"/>
      <c r="C37" s="25">
        <v>40</v>
      </c>
      <c r="D37" s="25">
        <f t="shared" si="4"/>
        <v>0</v>
      </c>
      <c r="E37" s="19"/>
      <c r="F37" s="50">
        <v>7685</v>
      </c>
      <c r="G37" s="43">
        <f t="shared" si="6"/>
        <v>0</v>
      </c>
      <c r="H37" s="44"/>
      <c r="I37" s="26">
        <f t="shared" si="5"/>
        <v>0</v>
      </c>
    </row>
    <row r="38" spans="1:9" ht="33.75" customHeight="1" thickBot="1" x14ac:dyDescent="0.2">
      <c r="A38" s="15" t="s">
        <v>28</v>
      </c>
      <c r="B38" s="19"/>
      <c r="C38" s="25">
        <v>40</v>
      </c>
      <c r="D38" s="25">
        <f t="shared" si="4"/>
        <v>0</v>
      </c>
      <c r="E38" s="19"/>
      <c r="F38" s="50">
        <v>7685</v>
      </c>
      <c r="G38" s="43">
        <f t="shared" si="6"/>
        <v>0</v>
      </c>
      <c r="H38" s="45"/>
      <c r="I38" s="27">
        <f t="shared" si="5"/>
        <v>0</v>
      </c>
    </row>
    <row r="39" spans="1:9" ht="33.75" customHeight="1" thickTop="1" thickBot="1" x14ac:dyDescent="0.2">
      <c r="A39" s="16" t="s">
        <v>12</v>
      </c>
      <c r="B39" s="30"/>
      <c r="C39" s="30"/>
      <c r="D39" s="46">
        <f>SUM(D27:D38)</f>
        <v>0</v>
      </c>
      <c r="E39" s="30"/>
      <c r="F39" s="46">
        <f>SUM(F27:F38)</f>
        <v>92489</v>
      </c>
      <c r="G39" s="49">
        <f>SUM(G27:G38)</f>
        <v>0</v>
      </c>
      <c r="H39" s="47"/>
      <c r="I39" s="48">
        <f>SUM(I27:I38)</f>
        <v>0</v>
      </c>
    </row>
    <row r="40" spans="1:9" ht="21.75" customHeight="1" x14ac:dyDescent="0.15">
      <c r="A40" s="2" t="s">
        <v>13</v>
      </c>
    </row>
    <row r="41" spans="1:9" ht="21.75" customHeight="1" x14ac:dyDescent="0.15">
      <c r="A41" s="2" t="s">
        <v>14</v>
      </c>
    </row>
    <row r="42" spans="1:9" ht="21.75" customHeight="1" x14ac:dyDescent="0.15">
      <c r="A42" s="2" t="s">
        <v>15</v>
      </c>
    </row>
  </sheetData>
  <mergeCells count="12">
    <mergeCell ref="H22:I22"/>
    <mergeCell ref="A24:A26"/>
    <mergeCell ref="B24:I24"/>
    <mergeCell ref="B25:D25"/>
    <mergeCell ref="E25:G25"/>
    <mergeCell ref="H25:H26"/>
    <mergeCell ref="H1:I1"/>
    <mergeCell ref="A3:A5"/>
    <mergeCell ref="B3:I3"/>
    <mergeCell ref="B4:D4"/>
    <mergeCell ref="E4:G4"/>
    <mergeCell ref="H4:H5"/>
  </mergeCells>
  <phoneticPr fontId="3"/>
  <pageMargins left="0.25" right="0.25" top="0.75" bottom="0.75" header="0.3" footer="0.3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2020-03-06T01:02:54Z</dcterms:created>
  <dcterms:modified xsi:type="dcterms:W3CDTF">2020-03-06T02:14:36Z</dcterms:modified>
</cp:coreProperties>
</file>